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usz Buchowicz\Desktop\Inwestycje\2022\zagospodarowanie terenu - plac zabaw Jasień\drugie postępowanie\"/>
    </mc:Choice>
  </mc:AlternateContent>
  <xr:revisionPtr revIDLastSave="0" documentId="13_ncr:1_{ACB78AEA-21C0-48D6-AC7C-E1BB9A3B0171}" xr6:coauthVersionLast="47" xr6:coauthVersionMax="47" xr10:uidLastSave="{00000000-0000-0000-0000-000000000000}"/>
  <bookViews>
    <workbookView xWindow="-120" yWindow="-120" windowWidth="24240" windowHeight="13140" xr2:uid="{F024A212-2C64-44D2-B8E2-2500420EAA87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50" i="1"/>
  <c r="H49" i="1"/>
  <c r="H48" i="1"/>
  <c r="H47" i="1"/>
  <c r="H45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H8" i="1"/>
  <c r="H23" i="1"/>
  <c r="H21" i="1"/>
  <c r="H17" i="1"/>
  <c r="H9" i="1"/>
  <c r="H10" i="1"/>
  <c r="H13" i="1"/>
  <c r="H14" i="1"/>
  <c r="H15" i="1"/>
  <c r="H46" i="1" l="1"/>
  <c r="H52" i="1" s="1"/>
  <c r="H7" i="1"/>
  <c r="H16" i="1"/>
  <c r="H12" i="1"/>
  <c r="H34" i="1"/>
  <c r="H22" i="1"/>
  <c r="H53" i="1" l="1"/>
  <c r="H54" i="1" s="1"/>
</calcChain>
</file>

<file path=xl/sharedStrings.xml><?xml version="1.0" encoding="utf-8"?>
<sst xmlns="http://schemas.openxmlformats.org/spreadsheetml/2006/main" count="173" uniqueCount="114">
  <si>
    <t xml:space="preserve">Ilość </t>
  </si>
  <si>
    <t>szt.</t>
  </si>
  <si>
    <t>cena jedn. netto [zł]</t>
  </si>
  <si>
    <t>wartość robót netto [zł]</t>
  </si>
  <si>
    <t>j.m.</t>
  </si>
  <si>
    <t>opis robót</t>
  </si>
  <si>
    <t>nr pozycji</t>
  </si>
  <si>
    <t>WARTOŚĆ PODATKU VAT (23%):</t>
  </si>
  <si>
    <t>WARTOŚĆ KOSZTORYSOWA ROBÓT BEZ PODATKU VAT:</t>
  </si>
  <si>
    <t>WARTOŚĆ KOSZTORYSOWA ROBÓT:</t>
  </si>
  <si>
    <t xml:space="preserve">                                                          </t>
  </si>
  <si>
    <t>szt</t>
  </si>
  <si>
    <t>m</t>
  </si>
  <si>
    <t>Urządzenia zabawowe zakup i montaż</t>
  </si>
  <si>
    <t>podstawa wyceny</t>
  </si>
  <si>
    <t>wycena indywidualna</t>
  </si>
  <si>
    <t xml:space="preserve">zestaw zabawowy rozbudowany (zakup, transport, fundamenty, montaż) </t>
  </si>
  <si>
    <t>1.1.</t>
  </si>
  <si>
    <t>1.2.</t>
  </si>
  <si>
    <t xml:space="preserve">urządzenie zabawowe - huśtawka wagowa (zakup, transport, fundamenty, montaż) </t>
  </si>
  <si>
    <t>1.3.</t>
  </si>
  <si>
    <t xml:space="preserve">urządzenie zabawowe - sprężynowiec podwójny (zakup, transport, fundamenty, montaż) </t>
  </si>
  <si>
    <t xml:space="preserve">urządzenie zabawowe - tablica do malowania oraz kółko i krzyżyk (zakup, transport, fundamenty, montaż) </t>
  </si>
  <si>
    <t>Zielona siłownia montaż urządzeń</t>
  </si>
  <si>
    <t>1.4.</t>
  </si>
  <si>
    <t xml:space="preserve">montaż urządzenia zielonej siłowni - orbitrek  (fundament, montaż) </t>
  </si>
  <si>
    <t xml:space="preserve">montaż urządzenia zielonej siłowni - biegacz (fundament, montaż) </t>
  </si>
  <si>
    <t>Mała architektura</t>
  </si>
  <si>
    <t xml:space="preserve">Ławka parkowa z oparciem (zakup, transport, fundamenty, montaż) </t>
  </si>
  <si>
    <t xml:space="preserve">montaż urządzenia zielonej siłowni - wioślarz (fundament, montaż) </t>
  </si>
  <si>
    <t xml:space="preserve">Kosz na śmieci metalowy z daszkiem (zakup, transport, fundamenty, montaż) </t>
  </si>
  <si>
    <t xml:space="preserve">Stojak na rowery (zakup, transport, fundamenty, montaż) </t>
  </si>
  <si>
    <t xml:space="preserve">Tablica informacyjna 68 x 48 cm montowana na słupku (zakup,transport, fundamenty, montaż) </t>
  </si>
  <si>
    <t>2.1.</t>
  </si>
  <si>
    <t>2.2.</t>
  </si>
  <si>
    <t>2.3.</t>
  </si>
  <si>
    <t>3.1.</t>
  </si>
  <si>
    <t>3.2.</t>
  </si>
  <si>
    <t>3.3.</t>
  </si>
  <si>
    <t>3.4.</t>
  </si>
  <si>
    <t>3.5.</t>
  </si>
  <si>
    <t>Wykonanie chodników z kostki brukowej</t>
  </si>
  <si>
    <t>KNNR 1 0112-02</t>
  </si>
  <si>
    <r>
      <t>m</t>
    </r>
    <r>
      <rPr>
        <vertAlign val="superscript"/>
        <sz val="7"/>
        <color theme="1"/>
        <rFont val="Calibri"/>
        <family val="2"/>
        <charset val="238"/>
        <scheme val="minor"/>
      </rPr>
      <t>2</t>
    </r>
  </si>
  <si>
    <t>4.1.</t>
  </si>
  <si>
    <t>4.2.</t>
  </si>
  <si>
    <t>KNR 2-31 0101-01</t>
  </si>
  <si>
    <t>Mechaniczne wykonywanie koryta na całej szerokości jezdni i chodników w gruncie kat. I-IV głębok. 20 cm</t>
  </si>
  <si>
    <t>4.3.</t>
  </si>
  <si>
    <t>KNR 2-31 0101-02</t>
  </si>
  <si>
    <t>Mechaniczne wykonywanie koryta na całej szerokości jezdni i chodników w gruncie kat. I-IV - za każde dalsze 5 cm głębok. Krotność = 3</t>
  </si>
  <si>
    <t>4.4.</t>
  </si>
  <si>
    <t>KNR 2-01 0212-08</t>
  </si>
  <si>
    <r>
      <t>Roboty ziemne wyk. koparkami podsiębiernymi 0,60 m</t>
    </r>
    <r>
      <rPr>
        <vertAlign val="superscript"/>
        <sz val="7"/>
        <color theme="1"/>
        <rFont val="Calibri"/>
        <family val="2"/>
        <charset val="238"/>
        <scheme val="minor"/>
      </rPr>
      <t xml:space="preserve">3 </t>
    </r>
    <r>
      <rPr>
        <sz val="7"/>
        <color theme="1"/>
        <rFont val="Calibri"/>
        <family val="2"/>
        <charset val="238"/>
        <scheme val="minor"/>
      </rPr>
      <t xml:space="preserve">w ziemi kat. IV uprzednio zmagazynowanej w hałdach z transportem urobku samochodami samowyładowczymi na odl. do 1 km </t>
    </r>
  </si>
  <si>
    <r>
      <t>m</t>
    </r>
    <r>
      <rPr>
        <vertAlign val="superscript"/>
        <sz val="7"/>
        <color theme="1"/>
        <rFont val="Calibri"/>
        <family val="2"/>
        <charset val="238"/>
        <scheme val="minor"/>
      </rPr>
      <t>3</t>
    </r>
  </si>
  <si>
    <t>4.5.</t>
  </si>
  <si>
    <t>KNR 2-31 0402-04</t>
  </si>
  <si>
    <t>Ława pod krawężniki betonowa z oporem</t>
  </si>
  <si>
    <t>4.6.</t>
  </si>
  <si>
    <t>KNR 2-31 0407-04</t>
  </si>
  <si>
    <t xml:space="preserve">Obrzeża betonowe o wym. 30x 8 cm na podsypce piaskowej z wyp. spoin zaprawą cem.  </t>
  </si>
  <si>
    <t>4.7.</t>
  </si>
  <si>
    <t>KNR 2-31 0114-05</t>
  </si>
  <si>
    <t>Podbudowa z kruszywa łamanego - warstwa dolna o grub. po zagęszcz. 15 cm</t>
  </si>
  <si>
    <t>4.8.</t>
  </si>
  <si>
    <t>KNR 2-31 0104-07</t>
  </si>
  <si>
    <t>Wykonanie i zagęszczenie mechaniczne warstwy odsączającej w korycie lub na całej szer. drogi - grub. wartwy po zag. 10 cm</t>
  </si>
  <si>
    <t>4.9.</t>
  </si>
  <si>
    <t>KNR 2-31 0105-07</t>
  </si>
  <si>
    <t xml:space="preserve">Podsypka cem. - piaskowa z zagęszczeniem mechanicznym - 3 cm grub. warstwy po zagęszcz.  </t>
  </si>
  <si>
    <t>4.10.</t>
  </si>
  <si>
    <t>KNR 2-31 0105-08</t>
  </si>
  <si>
    <t xml:space="preserve">Podsypka cem. - piaskowa z zagęszczeniem mechanicznym - za każdy dajszy 1 cm grub. warstwy po zagęszcz. Krotność 2 </t>
  </si>
  <si>
    <t>4.11.</t>
  </si>
  <si>
    <t>KNR 2-31 0511-02</t>
  </si>
  <si>
    <t>Nawierzchnia z kostki brukowej betonowej grub. 6 cm na podsypce cementowo - piaskowej</t>
  </si>
  <si>
    <t>5.</t>
  </si>
  <si>
    <t xml:space="preserve">Nawierzchnia bezpieczna pod rozbudowany zestaw zabawowy </t>
  </si>
  <si>
    <t>5.1.</t>
  </si>
  <si>
    <t>Roboty pomiarowe przy powierzchniowych robotach ziemnych - koryta pod nawierzchnie placów postojowych</t>
  </si>
  <si>
    <t>5.2.</t>
  </si>
  <si>
    <t>Mechaniczne wykonanie koryta na całej szerokości jezdni i chodników w gruncie kat. I - IV głębok. 20 cm</t>
  </si>
  <si>
    <t>5.3.</t>
  </si>
  <si>
    <t>5.4.</t>
  </si>
  <si>
    <t xml:space="preserve">Roboty ziemne wyk. koparkami podsiębiernymi 0,60 m3 w ziemi kat. IV uprzednio zmagazynowanej w hałdach z transportem urobku samochodami samowyładowczymi na odl. do 1 km </t>
  </si>
  <si>
    <t>Mechaniczne wykonanie koryta na całej szerokości jezdni i chodników w gruncie kat. I - IV - za każde dalsze 5 cm głębok. Krotność 3</t>
  </si>
  <si>
    <t>5.5.</t>
  </si>
  <si>
    <t>KNNR 6 0103-03</t>
  </si>
  <si>
    <t xml:space="preserve">Profilowanie i zagęszczanie podłoża wykonywane mechanicznie w gruncie kat. II -IV pod warstwy konstrukcyjne nawierzchni </t>
  </si>
  <si>
    <t xml:space="preserve">5.6. </t>
  </si>
  <si>
    <t>5.7.</t>
  </si>
  <si>
    <t>5.8.</t>
  </si>
  <si>
    <t>5.9.</t>
  </si>
  <si>
    <t>5.10.</t>
  </si>
  <si>
    <t>KNR 2-23 0104-04</t>
  </si>
  <si>
    <t>Podbudowa z kruszywa łamanego - warstwa górna dodatek za każdy 1 cm Krotność 2</t>
  </si>
  <si>
    <t>5.11.</t>
  </si>
  <si>
    <t xml:space="preserve">Nawierzchnia bezpieczna elastyczna jednolita dwuwarstwowa. Dolna warstwa SBR, górna warstwa EPDM, kolorystyka: czerwony, niebieski, zielony. Grubość wartwy dobrana do wysokości swobodnego upadku urządzenia zabawowego </t>
  </si>
  <si>
    <t xml:space="preserve">Tablica z regulaminem placu zabaw (zakup, transport, fundamenty, montaż) </t>
  </si>
  <si>
    <t>Roboty pomiarowe przy powierzchniowych robotach ziemnych</t>
  </si>
  <si>
    <t>6.</t>
  </si>
  <si>
    <t>Zieleń</t>
  </si>
  <si>
    <t>6.1.</t>
  </si>
  <si>
    <t>KNR 2-21 0303-05</t>
  </si>
  <si>
    <t>Sadzenie drzew i krzewów liściast. form naturalnych na terenie płaskim w gr. kat. IV z całkowitą zaprawą dołów śr./ głębok 0,5 m</t>
  </si>
  <si>
    <t>6.2.</t>
  </si>
  <si>
    <t>6.3.</t>
  </si>
  <si>
    <t>KNNR 1 0507-01</t>
  </si>
  <si>
    <t xml:space="preserve">Humusowanie skarp z obsianiem przy grubości warstwy humusu 5 cm </t>
  </si>
  <si>
    <t>6.4.</t>
  </si>
  <si>
    <t>KNNR 1 0507-02</t>
  </si>
  <si>
    <t>Humusowanie skarp z obsianiem , dodatek za każdy dalszy 1 cm humusu; Krotność 5</t>
  </si>
  <si>
    <t>"Budowa placu zabaw i zielonej siłowni w miejscowości Jasień"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</si>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</sst>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i/>
      <sz val="7"/>
      <color theme="1"/>
      <name val="Calibri"/>
      <family val="2"/>
      <charset val="238"/>
      <scheme val="minor"/>
    </font>
    <font>
      <b/>
      <i/>
      <sz val="7"/>
      <name val="Calibri"/>
      <family val="2"/>
      <charset val="238"/>
      <scheme val="minor"/>
    </font>
    <font>
      <vertAlign val="superscript"/>
      <sz val="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16" fontId="5" fillId="0" borderId="1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left" vertical="center" wrapText="1"/>
    </xf>
    <xf numFmtId="16" fontId="5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right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ED51-EB8B-4D79-8AC9-DCD3DB84C8E1}">
  <dimension ref="B1:N55"/>
  <sheetViews>
    <sheetView tabSelected="1" topLeftCell="A43" zoomScale="200" zoomScaleNormal="200" workbookViewId="0">
      <selection activeCell="G48" sqref="G48"/>
    </sheetView>
  </sheetViews>
  <sheetFormatPr defaultRowHeight="15" x14ac:dyDescent="0.25"/>
  <cols>
    <col min="1" max="1" width="1.42578125" customWidth="1"/>
    <col min="2" max="2" width="5.7109375" customWidth="1"/>
    <col min="3" max="3" width="13.28515625" customWidth="1"/>
    <col min="4" max="4" width="48.28515625" customWidth="1"/>
    <col min="5" max="5" width="4.42578125" customWidth="1"/>
    <col min="6" max="6" width="6.7109375" customWidth="1"/>
    <col min="7" max="7" width="8.28515625" customWidth="1"/>
    <col min="8" max="8" width="10.28515625" customWidth="1"/>
    <col min="9" max="9" width="10.7109375" customWidth="1"/>
    <col min="11" max="11" width="9.7109375" bestFit="1" customWidth="1"/>
  </cols>
  <sheetData>
    <row r="1" spans="2:14" ht="9" customHeight="1" x14ac:dyDescent="0.25"/>
    <row r="2" spans="2:14" ht="13.9" customHeight="1" x14ac:dyDescent="0.25">
      <c r="B2" s="27" t="s">
        <v>113</v>
      </c>
      <c r="C2" s="28"/>
      <c r="D2" s="28"/>
      <c r="E2" s="28"/>
      <c r="F2" s="28"/>
      <c r="G2" s="28"/>
      <c r="H2" s="28"/>
    </row>
    <row r="3" spans="2:14" x14ac:dyDescent="0.25">
      <c r="B3" s="29" t="s">
        <v>112</v>
      </c>
      <c r="C3" s="27"/>
      <c r="D3" s="27"/>
      <c r="E3" s="27"/>
      <c r="F3" s="27"/>
      <c r="G3" s="27"/>
      <c r="H3" s="27"/>
    </row>
    <row r="4" spans="2:14" ht="5.45" customHeight="1" x14ac:dyDescent="0.25"/>
    <row r="5" spans="2:14" ht="18" x14ac:dyDescent="0.25">
      <c r="B5" s="8" t="s">
        <v>6</v>
      </c>
      <c r="C5" s="8" t="s">
        <v>14</v>
      </c>
      <c r="D5" s="8" t="s">
        <v>5</v>
      </c>
      <c r="E5" s="8" t="s">
        <v>4</v>
      </c>
      <c r="F5" s="8" t="s">
        <v>0</v>
      </c>
      <c r="G5" s="8" t="s">
        <v>2</v>
      </c>
      <c r="H5" s="8" t="s">
        <v>3</v>
      </c>
    </row>
    <row r="6" spans="2:14" ht="11.45" customHeight="1" x14ac:dyDescent="0.25"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</row>
    <row r="7" spans="2:14" ht="12" customHeight="1" x14ac:dyDescent="0.25">
      <c r="B7" s="14">
        <v>1</v>
      </c>
      <c r="C7" s="36" t="s">
        <v>13</v>
      </c>
      <c r="D7" s="37"/>
      <c r="E7" s="37"/>
      <c r="F7" s="37"/>
      <c r="G7" s="37"/>
      <c r="H7" s="10">
        <f>H8+H9+H10+H11</f>
        <v>0</v>
      </c>
    </row>
    <row r="8" spans="2:14" ht="18" customHeight="1" x14ac:dyDescent="0.25">
      <c r="B8" s="18" t="s">
        <v>17</v>
      </c>
      <c r="C8" s="4" t="s">
        <v>15</v>
      </c>
      <c r="D8" s="4" t="s">
        <v>16</v>
      </c>
      <c r="E8" s="5" t="s">
        <v>1</v>
      </c>
      <c r="F8" s="6">
        <v>1</v>
      </c>
      <c r="G8" s="24"/>
      <c r="H8" s="7">
        <f>F8*G8</f>
        <v>0</v>
      </c>
      <c r="I8" s="2"/>
    </row>
    <row r="9" spans="2:14" ht="21.6" customHeight="1" x14ac:dyDescent="0.25">
      <c r="B9" s="18" t="s">
        <v>18</v>
      </c>
      <c r="C9" s="4" t="s">
        <v>15</v>
      </c>
      <c r="D9" s="4" t="s">
        <v>19</v>
      </c>
      <c r="E9" s="6" t="s">
        <v>1</v>
      </c>
      <c r="F9" s="6">
        <v>1</v>
      </c>
      <c r="G9" s="24"/>
      <c r="H9" s="7">
        <f t="shared" ref="H9:H15" si="0">F9*G9</f>
        <v>0</v>
      </c>
      <c r="I9" s="2"/>
    </row>
    <row r="10" spans="2:14" ht="22.5" customHeight="1" x14ac:dyDescent="0.25">
      <c r="B10" s="18" t="s">
        <v>20</v>
      </c>
      <c r="C10" s="4" t="s">
        <v>15</v>
      </c>
      <c r="D10" s="4" t="s">
        <v>21</v>
      </c>
      <c r="E10" s="6" t="s">
        <v>1</v>
      </c>
      <c r="F10" s="6">
        <v>1</v>
      </c>
      <c r="G10" s="24"/>
      <c r="H10" s="7">
        <f t="shared" si="0"/>
        <v>0</v>
      </c>
      <c r="I10" s="2"/>
      <c r="N10" s="2"/>
    </row>
    <row r="11" spans="2:14" ht="23.25" customHeight="1" x14ac:dyDescent="0.25">
      <c r="B11" s="18" t="s">
        <v>24</v>
      </c>
      <c r="C11" s="4" t="s">
        <v>15</v>
      </c>
      <c r="D11" s="4" t="s">
        <v>22</v>
      </c>
      <c r="E11" s="6" t="s">
        <v>1</v>
      </c>
      <c r="F11" s="6">
        <v>1</v>
      </c>
      <c r="G11" s="24"/>
      <c r="H11" s="7">
        <f>G11*F11</f>
        <v>0</v>
      </c>
      <c r="I11" s="2"/>
      <c r="N11" s="2"/>
    </row>
    <row r="12" spans="2:14" ht="21.6" customHeight="1" x14ac:dyDescent="0.25">
      <c r="B12" s="14">
        <v>2</v>
      </c>
      <c r="C12" s="36" t="s">
        <v>23</v>
      </c>
      <c r="D12" s="37"/>
      <c r="E12" s="37"/>
      <c r="F12" s="37"/>
      <c r="G12" s="37"/>
      <c r="H12" s="10">
        <f>H13+H14+H15</f>
        <v>0</v>
      </c>
      <c r="I12" s="2"/>
      <c r="N12" s="2"/>
    </row>
    <row r="13" spans="2:14" ht="21.6" customHeight="1" x14ac:dyDescent="0.25">
      <c r="B13" s="18" t="s">
        <v>33</v>
      </c>
      <c r="C13" s="4" t="s">
        <v>15</v>
      </c>
      <c r="D13" s="4" t="s">
        <v>29</v>
      </c>
      <c r="E13" s="6" t="s">
        <v>1</v>
      </c>
      <c r="F13" s="6">
        <v>1</v>
      </c>
      <c r="G13" s="24"/>
      <c r="H13" s="7">
        <f t="shared" si="0"/>
        <v>0</v>
      </c>
      <c r="I13" s="2"/>
      <c r="L13" s="2"/>
    </row>
    <row r="14" spans="2:14" ht="21.6" customHeight="1" x14ac:dyDescent="0.25">
      <c r="B14" s="19" t="s">
        <v>34</v>
      </c>
      <c r="C14" s="4" t="s">
        <v>15</v>
      </c>
      <c r="D14" s="4" t="s">
        <v>25</v>
      </c>
      <c r="E14" s="6" t="s">
        <v>1</v>
      </c>
      <c r="F14" s="6">
        <v>1</v>
      </c>
      <c r="G14" s="24"/>
      <c r="H14" s="7">
        <f t="shared" si="0"/>
        <v>0</v>
      </c>
      <c r="I14" s="2"/>
    </row>
    <row r="15" spans="2:14" ht="21.6" customHeight="1" x14ac:dyDescent="0.25">
      <c r="B15" s="18" t="s">
        <v>35</v>
      </c>
      <c r="C15" s="4" t="s">
        <v>15</v>
      </c>
      <c r="D15" s="4" t="s">
        <v>26</v>
      </c>
      <c r="E15" s="6" t="s">
        <v>1</v>
      </c>
      <c r="F15" s="6">
        <v>1</v>
      </c>
      <c r="G15" s="24"/>
      <c r="H15" s="7">
        <f t="shared" si="0"/>
        <v>0</v>
      </c>
      <c r="I15" s="2"/>
      <c r="K15" s="2"/>
    </row>
    <row r="16" spans="2:14" ht="13.15" customHeight="1" x14ac:dyDescent="0.25">
      <c r="B16" s="13">
        <v>3</v>
      </c>
      <c r="C16" s="34" t="s">
        <v>27</v>
      </c>
      <c r="D16" s="35"/>
      <c r="E16" s="35"/>
      <c r="F16" s="35"/>
      <c r="G16" s="35"/>
      <c r="H16" s="11">
        <f>H17+H18+H19+H20+H21</f>
        <v>0</v>
      </c>
      <c r="I16" s="2"/>
    </row>
    <row r="17" spans="2:9" ht="19.149999999999999" customHeight="1" x14ac:dyDescent="0.25">
      <c r="B17" s="18" t="s">
        <v>36</v>
      </c>
      <c r="C17" s="4" t="s">
        <v>15</v>
      </c>
      <c r="D17" s="4" t="s">
        <v>28</v>
      </c>
      <c r="E17" s="5" t="s">
        <v>11</v>
      </c>
      <c r="F17" s="6">
        <v>6</v>
      </c>
      <c r="G17" s="24"/>
      <c r="H17" s="7">
        <f>F17*G17</f>
        <v>0</v>
      </c>
      <c r="I17" s="2"/>
    </row>
    <row r="18" spans="2:9" ht="19.149999999999999" customHeight="1" x14ac:dyDescent="0.25">
      <c r="B18" s="18" t="s">
        <v>37</v>
      </c>
      <c r="C18" s="4" t="s">
        <v>15</v>
      </c>
      <c r="D18" s="4" t="s">
        <v>30</v>
      </c>
      <c r="E18" s="5" t="s">
        <v>11</v>
      </c>
      <c r="F18" s="6">
        <v>3</v>
      </c>
      <c r="G18" s="24"/>
      <c r="H18" s="7">
        <f>F18*G18</f>
        <v>0</v>
      </c>
      <c r="I18" s="2"/>
    </row>
    <row r="19" spans="2:9" ht="19.149999999999999" customHeight="1" x14ac:dyDescent="0.25">
      <c r="B19" s="18" t="s">
        <v>38</v>
      </c>
      <c r="C19" s="4" t="s">
        <v>15</v>
      </c>
      <c r="D19" s="4" t="s">
        <v>31</v>
      </c>
      <c r="E19" s="5" t="s">
        <v>11</v>
      </c>
      <c r="F19" s="6">
        <v>1</v>
      </c>
      <c r="G19" s="24"/>
      <c r="H19" s="7">
        <f>F19*G19</f>
        <v>0</v>
      </c>
      <c r="I19" s="2"/>
    </row>
    <row r="20" spans="2:9" ht="19.149999999999999" customHeight="1" x14ac:dyDescent="0.25">
      <c r="B20" s="19" t="s">
        <v>39</v>
      </c>
      <c r="C20" s="4" t="s">
        <v>15</v>
      </c>
      <c r="D20" s="4" t="s">
        <v>98</v>
      </c>
      <c r="E20" s="5" t="s">
        <v>11</v>
      </c>
      <c r="F20" s="6">
        <v>1</v>
      </c>
      <c r="G20" s="24"/>
      <c r="H20" s="7">
        <f>F20*G20</f>
        <v>0</v>
      </c>
      <c r="I20" s="2"/>
    </row>
    <row r="21" spans="2:9" ht="23.25" customHeight="1" x14ac:dyDescent="0.25">
      <c r="B21" s="19" t="s">
        <v>40</v>
      </c>
      <c r="C21" s="4" t="s">
        <v>15</v>
      </c>
      <c r="D21" s="4" t="s">
        <v>32</v>
      </c>
      <c r="E21" s="5" t="s">
        <v>11</v>
      </c>
      <c r="F21" s="6">
        <v>1</v>
      </c>
      <c r="G21" s="24"/>
      <c r="H21" s="7">
        <f>F21*G21</f>
        <v>0</v>
      </c>
      <c r="I21" s="2" t="s">
        <v>10</v>
      </c>
    </row>
    <row r="22" spans="2:9" ht="12.6" customHeight="1" x14ac:dyDescent="0.25">
      <c r="B22" s="13">
        <v>4</v>
      </c>
      <c r="C22" s="32" t="s">
        <v>41</v>
      </c>
      <c r="D22" s="33"/>
      <c r="E22" s="33"/>
      <c r="F22" s="33"/>
      <c r="G22" s="33"/>
      <c r="H22" s="12">
        <f>H23+H24+H25+H26+H27+H28+H29+H30+H31+H32+H33</f>
        <v>0</v>
      </c>
      <c r="I22" s="2"/>
    </row>
    <row r="23" spans="2:9" ht="16.5" customHeight="1" x14ac:dyDescent="0.25">
      <c r="B23" s="19" t="s">
        <v>44</v>
      </c>
      <c r="C23" s="15" t="s">
        <v>42</v>
      </c>
      <c r="D23" s="15" t="s">
        <v>99</v>
      </c>
      <c r="E23" s="5" t="s">
        <v>43</v>
      </c>
      <c r="F23" s="5">
        <v>150</v>
      </c>
      <c r="G23" s="24"/>
      <c r="H23" s="7">
        <f>G23*F23</f>
        <v>0</v>
      </c>
      <c r="I23" s="2"/>
    </row>
    <row r="24" spans="2:9" ht="22.5" customHeight="1" x14ac:dyDescent="0.25">
      <c r="B24" s="19" t="s">
        <v>45</v>
      </c>
      <c r="C24" s="15" t="s">
        <v>46</v>
      </c>
      <c r="D24" s="15" t="s">
        <v>47</v>
      </c>
      <c r="E24" s="5" t="s">
        <v>43</v>
      </c>
      <c r="F24" s="5">
        <v>150</v>
      </c>
      <c r="G24" s="24"/>
      <c r="H24" s="7">
        <f t="shared" ref="H24:H33" si="1">F24*G24</f>
        <v>0</v>
      </c>
      <c r="I24" s="2"/>
    </row>
    <row r="25" spans="2:9" ht="27.75" customHeight="1" x14ac:dyDescent="0.25">
      <c r="B25" s="19" t="s">
        <v>48</v>
      </c>
      <c r="C25" s="15" t="s">
        <v>49</v>
      </c>
      <c r="D25" s="15" t="s">
        <v>50</v>
      </c>
      <c r="E25" s="5" t="s">
        <v>43</v>
      </c>
      <c r="F25" s="5">
        <v>150</v>
      </c>
      <c r="G25" s="24"/>
      <c r="H25" s="7">
        <f t="shared" si="1"/>
        <v>0</v>
      </c>
      <c r="I25" s="2"/>
    </row>
    <row r="26" spans="2:9" ht="35.25" customHeight="1" x14ac:dyDescent="0.25">
      <c r="B26" s="19" t="s">
        <v>51</v>
      </c>
      <c r="C26" s="15" t="s">
        <v>52</v>
      </c>
      <c r="D26" s="15" t="s">
        <v>53</v>
      </c>
      <c r="E26" s="5" t="s">
        <v>54</v>
      </c>
      <c r="F26" s="5">
        <v>52.5</v>
      </c>
      <c r="G26" s="24"/>
      <c r="H26" s="7">
        <f t="shared" si="1"/>
        <v>0</v>
      </c>
      <c r="I26" s="2"/>
    </row>
    <row r="27" spans="2:9" ht="13.5" customHeight="1" x14ac:dyDescent="0.25">
      <c r="B27" s="19" t="s">
        <v>55</v>
      </c>
      <c r="C27" s="15" t="s">
        <v>56</v>
      </c>
      <c r="D27" s="15" t="s">
        <v>57</v>
      </c>
      <c r="E27" s="5" t="s">
        <v>54</v>
      </c>
      <c r="F27" s="5">
        <v>12.12</v>
      </c>
      <c r="G27" s="24"/>
      <c r="H27" s="7">
        <f t="shared" si="1"/>
        <v>0</v>
      </c>
      <c r="I27" s="2"/>
    </row>
    <row r="28" spans="2:9" ht="21.75" customHeight="1" x14ac:dyDescent="0.25">
      <c r="B28" s="19" t="s">
        <v>58</v>
      </c>
      <c r="C28" s="20" t="s">
        <v>59</v>
      </c>
      <c r="D28" s="16" t="s">
        <v>60</v>
      </c>
      <c r="E28" s="17" t="s">
        <v>12</v>
      </c>
      <c r="F28" s="17">
        <v>202</v>
      </c>
      <c r="G28" s="24"/>
      <c r="H28" s="7">
        <f t="shared" si="1"/>
        <v>0</v>
      </c>
      <c r="I28" s="2"/>
    </row>
    <row r="29" spans="2:9" ht="18" customHeight="1" x14ac:dyDescent="0.25">
      <c r="B29" s="19" t="s">
        <v>61</v>
      </c>
      <c r="C29" s="15" t="s">
        <v>62</v>
      </c>
      <c r="D29" s="15" t="s">
        <v>63</v>
      </c>
      <c r="E29" s="5" t="s">
        <v>43</v>
      </c>
      <c r="F29" s="5">
        <v>150</v>
      </c>
      <c r="G29" s="24"/>
      <c r="H29" s="7">
        <f t="shared" si="1"/>
        <v>0</v>
      </c>
      <c r="I29" s="2"/>
    </row>
    <row r="30" spans="2:9" ht="21.75" customHeight="1" x14ac:dyDescent="0.25">
      <c r="B30" s="19" t="s">
        <v>64</v>
      </c>
      <c r="C30" s="15" t="s">
        <v>65</v>
      </c>
      <c r="D30" s="15" t="s">
        <v>66</v>
      </c>
      <c r="E30" s="5" t="s">
        <v>43</v>
      </c>
      <c r="F30" s="5">
        <v>150</v>
      </c>
      <c r="G30" s="24"/>
      <c r="H30" s="7">
        <f t="shared" si="1"/>
        <v>0</v>
      </c>
      <c r="I30" s="2"/>
    </row>
    <row r="31" spans="2:9" ht="19.5" customHeight="1" x14ac:dyDescent="0.25">
      <c r="B31" s="19" t="s">
        <v>67</v>
      </c>
      <c r="C31" s="15" t="s">
        <v>68</v>
      </c>
      <c r="D31" s="15" t="s">
        <v>69</v>
      </c>
      <c r="E31" s="5" t="s">
        <v>43</v>
      </c>
      <c r="F31" s="5">
        <v>150</v>
      </c>
      <c r="G31" s="24"/>
      <c r="H31" s="7">
        <f t="shared" si="1"/>
        <v>0</v>
      </c>
      <c r="I31" s="2"/>
    </row>
    <row r="32" spans="2:9" ht="24" customHeight="1" x14ac:dyDescent="0.25">
      <c r="B32" s="19" t="s">
        <v>70</v>
      </c>
      <c r="C32" s="15" t="s">
        <v>71</v>
      </c>
      <c r="D32" s="15" t="s">
        <v>72</v>
      </c>
      <c r="E32" s="5" t="s">
        <v>43</v>
      </c>
      <c r="F32" s="5">
        <v>150</v>
      </c>
      <c r="G32" s="24"/>
      <c r="H32" s="7">
        <f t="shared" si="1"/>
        <v>0</v>
      </c>
      <c r="I32" s="2"/>
    </row>
    <row r="33" spans="2:9" ht="21.75" customHeight="1" x14ac:dyDescent="0.25">
      <c r="B33" s="19" t="s">
        <v>73</v>
      </c>
      <c r="C33" s="15" t="s">
        <v>74</v>
      </c>
      <c r="D33" s="15" t="s">
        <v>75</v>
      </c>
      <c r="E33" s="5" t="s">
        <v>43</v>
      </c>
      <c r="F33" s="5">
        <v>150</v>
      </c>
      <c r="G33" s="24"/>
      <c r="H33" s="7">
        <f t="shared" si="1"/>
        <v>0</v>
      </c>
      <c r="I33" s="2"/>
    </row>
    <row r="34" spans="2:9" ht="18" customHeight="1" x14ac:dyDescent="0.25">
      <c r="B34" s="13" t="s">
        <v>76</v>
      </c>
      <c r="C34" s="32" t="s">
        <v>77</v>
      </c>
      <c r="D34" s="33"/>
      <c r="E34" s="33"/>
      <c r="F34" s="33"/>
      <c r="G34" s="33"/>
      <c r="H34" s="11">
        <f>H35+H36+H37+H38+H39+H40+H41+H42+H43+H44+H45</f>
        <v>0</v>
      </c>
      <c r="I34" s="2"/>
    </row>
    <row r="35" spans="2:9" ht="21.75" customHeight="1" x14ac:dyDescent="0.25">
      <c r="B35" s="19" t="s">
        <v>78</v>
      </c>
      <c r="C35" s="15" t="s">
        <v>42</v>
      </c>
      <c r="D35" s="15" t="s">
        <v>79</v>
      </c>
      <c r="E35" s="5" t="s">
        <v>43</v>
      </c>
      <c r="F35" s="5">
        <v>95</v>
      </c>
      <c r="G35" s="24"/>
      <c r="H35" s="7">
        <f t="shared" ref="H35:H45" si="2">F35*G35</f>
        <v>0</v>
      </c>
      <c r="I35" s="2"/>
    </row>
    <row r="36" spans="2:9" ht="23.25" customHeight="1" x14ac:dyDescent="0.25">
      <c r="B36" s="19" t="s">
        <v>80</v>
      </c>
      <c r="C36" s="15" t="s">
        <v>46</v>
      </c>
      <c r="D36" s="15" t="s">
        <v>81</v>
      </c>
      <c r="E36" s="5" t="s">
        <v>43</v>
      </c>
      <c r="F36" s="5">
        <v>95</v>
      </c>
      <c r="G36" s="24"/>
      <c r="H36" s="7">
        <f t="shared" si="2"/>
        <v>0</v>
      </c>
      <c r="I36" s="2"/>
    </row>
    <row r="37" spans="2:9" ht="22.5" customHeight="1" x14ac:dyDescent="0.25">
      <c r="B37" s="19" t="s">
        <v>82</v>
      </c>
      <c r="C37" s="15" t="s">
        <v>49</v>
      </c>
      <c r="D37" s="15" t="s">
        <v>85</v>
      </c>
      <c r="E37" s="5" t="s">
        <v>43</v>
      </c>
      <c r="F37" s="5">
        <v>95</v>
      </c>
      <c r="G37" s="24"/>
      <c r="H37" s="7">
        <f t="shared" si="2"/>
        <v>0</v>
      </c>
      <c r="I37" s="2"/>
    </row>
    <row r="38" spans="2:9" ht="30" customHeight="1" x14ac:dyDescent="0.25">
      <c r="B38" s="19" t="s">
        <v>83</v>
      </c>
      <c r="C38" s="15" t="s">
        <v>52</v>
      </c>
      <c r="D38" s="15" t="s">
        <v>84</v>
      </c>
      <c r="E38" s="5" t="s">
        <v>54</v>
      </c>
      <c r="F38" s="5">
        <v>28.5</v>
      </c>
      <c r="G38" s="24"/>
      <c r="H38" s="7">
        <f t="shared" si="2"/>
        <v>0</v>
      </c>
      <c r="I38" s="2"/>
    </row>
    <row r="39" spans="2:9" ht="26.25" customHeight="1" x14ac:dyDescent="0.25">
      <c r="B39" s="19" t="s">
        <v>86</v>
      </c>
      <c r="C39" s="15" t="s">
        <v>87</v>
      </c>
      <c r="D39" s="15" t="s">
        <v>88</v>
      </c>
      <c r="E39" s="5" t="s">
        <v>43</v>
      </c>
      <c r="F39" s="5">
        <v>95</v>
      </c>
      <c r="G39" s="24"/>
      <c r="H39" s="7">
        <f t="shared" si="2"/>
        <v>0</v>
      </c>
      <c r="I39" s="2"/>
    </row>
    <row r="40" spans="2:9" ht="26.25" customHeight="1" x14ac:dyDescent="0.25">
      <c r="B40" s="19" t="s">
        <v>89</v>
      </c>
      <c r="C40" s="15" t="s">
        <v>56</v>
      </c>
      <c r="D40" s="15" t="s">
        <v>57</v>
      </c>
      <c r="E40" s="5" t="s">
        <v>54</v>
      </c>
      <c r="F40" s="5">
        <v>2.65</v>
      </c>
      <c r="G40" s="24"/>
      <c r="H40" s="7">
        <f t="shared" si="2"/>
        <v>0</v>
      </c>
      <c r="I40" s="2"/>
    </row>
    <row r="41" spans="2:9" ht="26.25" customHeight="1" x14ac:dyDescent="0.25">
      <c r="B41" s="19" t="s">
        <v>90</v>
      </c>
      <c r="C41" s="15" t="s">
        <v>59</v>
      </c>
      <c r="D41" s="15" t="s">
        <v>60</v>
      </c>
      <c r="E41" s="5" t="s">
        <v>12</v>
      </c>
      <c r="F41" s="5">
        <v>44</v>
      </c>
      <c r="G41" s="24"/>
      <c r="H41" s="7">
        <f t="shared" si="2"/>
        <v>0</v>
      </c>
      <c r="I41" s="2"/>
    </row>
    <row r="42" spans="2:9" ht="26.25" customHeight="1" x14ac:dyDescent="0.25">
      <c r="B42" s="19" t="s">
        <v>91</v>
      </c>
      <c r="C42" s="15" t="s">
        <v>62</v>
      </c>
      <c r="D42" s="15" t="s">
        <v>63</v>
      </c>
      <c r="E42" s="5" t="s">
        <v>43</v>
      </c>
      <c r="F42" s="5">
        <v>95</v>
      </c>
      <c r="G42" s="24"/>
      <c r="H42" s="7">
        <f t="shared" si="2"/>
        <v>0</v>
      </c>
      <c r="I42" s="2"/>
    </row>
    <row r="43" spans="2:9" ht="26.25" customHeight="1" x14ac:dyDescent="0.25">
      <c r="B43" s="19" t="s">
        <v>92</v>
      </c>
      <c r="C43" s="15" t="s">
        <v>65</v>
      </c>
      <c r="D43" s="15" t="s">
        <v>66</v>
      </c>
      <c r="E43" s="5" t="s">
        <v>43</v>
      </c>
      <c r="F43" s="5">
        <v>95</v>
      </c>
      <c r="G43" s="24"/>
      <c r="H43" s="7">
        <f t="shared" si="2"/>
        <v>0</v>
      </c>
      <c r="I43" s="2"/>
    </row>
    <row r="44" spans="2:9" ht="26.25" customHeight="1" x14ac:dyDescent="0.25">
      <c r="B44" s="19" t="s">
        <v>93</v>
      </c>
      <c r="C44" s="15" t="s">
        <v>94</v>
      </c>
      <c r="D44" s="15" t="s">
        <v>95</v>
      </c>
      <c r="E44" s="5" t="s">
        <v>43</v>
      </c>
      <c r="F44" s="5">
        <v>95</v>
      </c>
      <c r="G44" s="24"/>
      <c r="H44" s="7">
        <f t="shared" si="2"/>
        <v>0</v>
      </c>
      <c r="I44" s="2"/>
    </row>
    <row r="45" spans="2:9" ht="32.25" customHeight="1" x14ac:dyDescent="0.25">
      <c r="B45" s="19" t="s">
        <v>96</v>
      </c>
      <c r="C45" s="15" t="s">
        <v>15</v>
      </c>
      <c r="D45" s="15" t="s">
        <v>97</v>
      </c>
      <c r="E45" s="5" t="s">
        <v>43</v>
      </c>
      <c r="F45" s="5">
        <v>95</v>
      </c>
      <c r="G45" s="24"/>
      <c r="H45" s="7">
        <f t="shared" si="2"/>
        <v>0</v>
      </c>
      <c r="I45" s="2"/>
    </row>
    <row r="46" spans="2:9" ht="17.25" customHeight="1" x14ac:dyDescent="0.25">
      <c r="B46" s="13" t="s">
        <v>100</v>
      </c>
      <c r="C46" s="32" t="s">
        <v>101</v>
      </c>
      <c r="D46" s="33"/>
      <c r="E46" s="33"/>
      <c r="F46" s="33"/>
      <c r="G46" s="33"/>
      <c r="H46" s="12">
        <f>H47+H48+H49+H50</f>
        <v>0</v>
      </c>
      <c r="I46" s="2"/>
    </row>
    <row r="47" spans="2:9" ht="21.75" customHeight="1" x14ac:dyDescent="0.25">
      <c r="B47" s="19" t="s">
        <v>102</v>
      </c>
      <c r="C47" s="15" t="s">
        <v>103</v>
      </c>
      <c r="D47" s="15" t="s">
        <v>104</v>
      </c>
      <c r="E47" s="5" t="s">
        <v>1</v>
      </c>
      <c r="F47" s="5">
        <v>4</v>
      </c>
      <c r="G47" s="7"/>
      <c r="H47" s="7">
        <f>F47*G47</f>
        <v>0</v>
      </c>
      <c r="I47" s="2"/>
    </row>
    <row r="48" spans="2:9" ht="34.5" customHeight="1" x14ac:dyDescent="0.25">
      <c r="B48" s="19" t="s">
        <v>105</v>
      </c>
      <c r="C48" s="15" t="s">
        <v>52</v>
      </c>
      <c r="D48" s="15" t="s">
        <v>84</v>
      </c>
      <c r="E48" s="5" t="s">
        <v>54</v>
      </c>
      <c r="F48" s="5">
        <v>40</v>
      </c>
      <c r="G48" s="7"/>
      <c r="H48" s="7">
        <f>F48*G48</f>
        <v>0</v>
      </c>
      <c r="I48" s="2"/>
    </row>
    <row r="49" spans="2:9" ht="20.25" customHeight="1" x14ac:dyDescent="0.25">
      <c r="B49" s="19" t="s">
        <v>106</v>
      </c>
      <c r="C49" s="15" t="s">
        <v>107</v>
      </c>
      <c r="D49" s="15" t="s">
        <v>108</v>
      </c>
      <c r="E49" s="5" t="s">
        <v>43</v>
      </c>
      <c r="F49" s="5">
        <v>400</v>
      </c>
      <c r="G49" s="7"/>
      <c r="H49" s="7">
        <f>F49*G49</f>
        <v>0</v>
      </c>
      <c r="I49" s="2"/>
    </row>
    <row r="50" spans="2:9" ht="20.25" customHeight="1" x14ac:dyDescent="0.25">
      <c r="B50" s="19" t="s">
        <v>109</v>
      </c>
      <c r="C50" s="15" t="s">
        <v>110</v>
      </c>
      <c r="D50" s="15" t="s">
        <v>111</v>
      </c>
      <c r="E50" s="5" t="s">
        <v>43</v>
      </c>
      <c r="F50" s="5">
        <v>400</v>
      </c>
      <c r="G50" s="7"/>
      <c r="H50" s="7">
        <f>F50*G50</f>
        <v>0</v>
      </c>
      <c r="I50" s="2"/>
    </row>
    <row r="51" spans="2:9" ht="17.25" customHeight="1" x14ac:dyDescent="0.25">
      <c r="B51" s="21"/>
      <c r="C51" s="22"/>
      <c r="D51" s="22"/>
      <c r="E51" s="23"/>
      <c r="F51" s="23"/>
      <c r="G51" s="25"/>
      <c r="H51" s="26"/>
      <c r="I51" s="2"/>
    </row>
    <row r="52" spans="2:9" ht="15" customHeight="1" x14ac:dyDescent="0.25">
      <c r="B52" s="30" t="s">
        <v>8</v>
      </c>
      <c r="C52" s="30"/>
      <c r="D52" s="30"/>
      <c r="E52" s="30"/>
      <c r="F52" s="30"/>
      <c r="G52" s="31"/>
      <c r="H52" s="3">
        <f>H7+H12+H22+H34+H46</f>
        <v>0</v>
      </c>
    </row>
    <row r="53" spans="2:9" ht="16.149999999999999" customHeight="1" x14ac:dyDescent="0.25">
      <c r="B53" s="30" t="s">
        <v>7</v>
      </c>
      <c r="C53" s="30"/>
      <c r="D53" s="30"/>
      <c r="E53" s="30"/>
      <c r="F53" s="30"/>
      <c r="G53" s="31"/>
      <c r="H53" s="3">
        <f>H52*23%</f>
        <v>0</v>
      </c>
    </row>
    <row r="54" spans="2:9" ht="16.149999999999999" customHeight="1" x14ac:dyDescent="0.25">
      <c r="B54" s="30" t="s">
        <v>9</v>
      </c>
      <c r="C54" s="30"/>
      <c r="D54" s="30"/>
      <c r="E54" s="30"/>
      <c r="F54" s="30"/>
      <c r="G54" s="31"/>
      <c r="H54" s="3">
        <f>H52+H53</f>
        <v>0</v>
      </c>
    </row>
    <row r="55" spans="2:9" x14ac:dyDescent="0.25">
      <c r="C55" s="1"/>
      <c r="D55" s="1"/>
      <c r="E55" s="1"/>
      <c r="F55" s="1"/>
      <c r="G55" s="1"/>
      <c r="H55" s="1"/>
    </row>
  </sheetData>
  <mergeCells count="11">
    <mergeCell ref="B2:H2"/>
    <mergeCell ref="B3:H3"/>
    <mergeCell ref="B52:G52"/>
    <mergeCell ref="B53:G53"/>
    <mergeCell ref="B54:G54"/>
    <mergeCell ref="C22:G22"/>
    <mergeCell ref="C16:G16"/>
    <mergeCell ref="C7:G7"/>
    <mergeCell ref="C12:G12"/>
    <mergeCell ref="C46:G46"/>
    <mergeCell ref="C34:G34"/>
  </mergeCells>
  <pageMargins left="0" right="0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elgrakacz</dc:creator>
  <cp:lastModifiedBy>Mateusz Buchowicz</cp:lastModifiedBy>
  <cp:lastPrinted>2022-08-17T06:20:27Z</cp:lastPrinted>
  <dcterms:created xsi:type="dcterms:W3CDTF">2021-03-11T09:57:18Z</dcterms:created>
  <dcterms:modified xsi:type="dcterms:W3CDTF">2022-12-21T07:28:54Z</dcterms:modified>
</cp:coreProperties>
</file>